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INFORMACION DISIPLINA FINANCIERA\"/>
    </mc:Choice>
  </mc:AlternateContent>
  <bookViews>
    <workbookView xWindow="0" yWindow="0" windowWidth="28800" windowHeight="117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54" i="1" s="1"/>
  <c r="C5" i="1"/>
  <c r="D5" i="1"/>
  <c r="F5" i="1"/>
  <c r="F4" i="1" s="1"/>
  <c r="G5" i="1"/>
  <c r="G4" i="1" s="1"/>
  <c r="E6" i="1"/>
  <c r="H6" i="1"/>
  <c r="E7" i="1"/>
  <c r="H7" i="1"/>
  <c r="E8" i="1"/>
  <c r="H8" i="1" s="1"/>
  <c r="E9" i="1"/>
  <c r="H9" i="1" s="1"/>
  <c r="E10" i="1"/>
  <c r="H10" i="1"/>
  <c r="E11" i="1"/>
  <c r="H11" i="1"/>
  <c r="E12" i="1"/>
  <c r="H12" i="1" s="1"/>
  <c r="C13" i="1"/>
  <c r="D13" i="1"/>
  <c r="F13" i="1"/>
  <c r="G13" i="1"/>
  <c r="E14" i="1"/>
  <c r="H14" i="1" s="1"/>
  <c r="E15" i="1"/>
  <c r="H15" i="1" s="1"/>
  <c r="E16" i="1"/>
  <c r="H16" i="1"/>
  <c r="E17" i="1"/>
  <c r="H17" i="1"/>
  <c r="E18" i="1"/>
  <c r="H18" i="1" s="1"/>
  <c r="E19" i="1"/>
  <c r="H19" i="1" s="1"/>
  <c r="E20" i="1"/>
  <c r="H20" i="1"/>
  <c r="E21" i="1"/>
  <c r="H21" i="1"/>
  <c r="E22" i="1"/>
  <c r="H22" i="1" s="1"/>
  <c r="C23" i="1"/>
  <c r="D23" i="1"/>
  <c r="F23" i="1"/>
  <c r="G23" i="1"/>
  <c r="E24" i="1"/>
  <c r="H24" i="1" s="1"/>
  <c r="E25" i="1"/>
  <c r="H25" i="1" s="1"/>
  <c r="E26" i="1"/>
  <c r="H26" i="1"/>
  <c r="E27" i="1"/>
  <c r="H27" i="1"/>
  <c r="E28" i="1"/>
  <c r="H28" i="1" s="1"/>
  <c r="E29" i="1"/>
  <c r="H29" i="1" s="1"/>
  <c r="E30" i="1"/>
  <c r="H30" i="1"/>
  <c r="E31" i="1"/>
  <c r="H31" i="1"/>
  <c r="E32" i="1"/>
  <c r="H32" i="1" s="1"/>
  <c r="C33" i="1"/>
  <c r="D33" i="1"/>
  <c r="F33" i="1"/>
  <c r="G33" i="1"/>
  <c r="E34" i="1"/>
  <c r="H34" i="1" s="1"/>
  <c r="E35" i="1"/>
  <c r="H35" i="1" s="1"/>
  <c r="E36" i="1"/>
  <c r="H36" i="1"/>
  <c r="E37" i="1"/>
  <c r="H37" i="1"/>
  <c r="E38" i="1"/>
  <c r="H38" i="1" s="1"/>
  <c r="E39" i="1"/>
  <c r="H39" i="1" s="1"/>
  <c r="E40" i="1"/>
  <c r="H40" i="1"/>
  <c r="E41" i="1"/>
  <c r="H41" i="1"/>
  <c r="E42" i="1"/>
  <c r="H42" i="1" s="1"/>
  <c r="C43" i="1"/>
  <c r="D43" i="1"/>
  <c r="F43" i="1"/>
  <c r="G43" i="1"/>
  <c r="E44" i="1"/>
  <c r="H44" i="1" s="1"/>
  <c r="E45" i="1"/>
  <c r="H45" i="1" s="1"/>
  <c r="E46" i="1"/>
  <c r="H46" i="1"/>
  <c r="E47" i="1"/>
  <c r="H47" i="1"/>
  <c r="E48" i="1"/>
  <c r="H48" i="1" s="1"/>
  <c r="E49" i="1"/>
  <c r="H49" i="1" s="1"/>
  <c r="E50" i="1"/>
  <c r="H50" i="1"/>
  <c r="E51" i="1"/>
  <c r="H51" i="1"/>
  <c r="E52" i="1"/>
  <c r="H52" i="1" s="1"/>
  <c r="C53" i="1"/>
  <c r="D53" i="1"/>
  <c r="F53" i="1"/>
  <c r="G53" i="1"/>
  <c r="E54" i="1"/>
  <c r="H54" i="1" s="1"/>
  <c r="E55" i="1"/>
  <c r="H55" i="1" s="1"/>
  <c r="E56" i="1"/>
  <c r="H56" i="1"/>
  <c r="C57" i="1"/>
  <c r="D57" i="1"/>
  <c r="F57" i="1"/>
  <c r="G57" i="1"/>
  <c r="E58" i="1"/>
  <c r="H58" i="1"/>
  <c r="E59" i="1"/>
  <c r="H59" i="1"/>
  <c r="E60" i="1"/>
  <c r="H60" i="1" s="1"/>
  <c r="E61" i="1"/>
  <c r="H61" i="1" s="1"/>
  <c r="E62" i="1"/>
  <c r="H62" i="1"/>
  <c r="E63" i="1"/>
  <c r="H63" i="1"/>
  <c r="E64" i="1"/>
  <c r="H64" i="1" s="1"/>
  <c r="E65" i="1"/>
  <c r="H65" i="1" s="1"/>
  <c r="C66" i="1"/>
  <c r="D66" i="1"/>
  <c r="F66" i="1"/>
  <c r="G66" i="1"/>
  <c r="E67" i="1"/>
  <c r="H67" i="1" s="1"/>
  <c r="E68" i="1"/>
  <c r="H68" i="1"/>
  <c r="E69" i="1"/>
  <c r="H69" i="1"/>
  <c r="C70" i="1"/>
  <c r="D70" i="1"/>
  <c r="D4" i="1" s="1"/>
  <c r="D154" i="1" s="1"/>
  <c r="F70" i="1"/>
  <c r="G70" i="1"/>
  <c r="E71" i="1"/>
  <c r="H71" i="1"/>
  <c r="E72" i="1"/>
  <c r="H72" i="1" s="1"/>
  <c r="E73" i="1"/>
  <c r="H73" i="1" s="1"/>
  <c r="E74" i="1"/>
  <c r="H74" i="1"/>
  <c r="E75" i="1"/>
  <c r="H75" i="1"/>
  <c r="E76" i="1"/>
  <c r="H76" i="1" s="1"/>
  <c r="E77" i="1"/>
  <c r="H77" i="1" s="1"/>
  <c r="C80" i="1"/>
  <c r="C79" i="1" s="1"/>
  <c r="D80" i="1"/>
  <c r="F80" i="1"/>
  <c r="F79" i="1" s="1"/>
  <c r="G80" i="1"/>
  <c r="E81" i="1"/>
  <c r="H81" i="1" s="1"/>
  <c r="E82" i="1"/>
  <c r="H82" i="1" s="1"/>
  <c r="E83" i="1"/>
  <c r="H83" i="1"/>
  <c r="E84" i="1"/>
  <c r="H84" i="1"/>
  <c r="E85" i="1"/>
  <c r="H85" i="1" s="1"/>
  <c r="E86" i="1"/>
  <c r="H86" i="1" s="1"/>
  <c r="E87" i="1"/>
  <c r="H87" i="1"/>
  <c r="C88" i="1"/>
  <c r="D88" i="1"/>
  <c r="D79" i="1" s="1"/>
  <c r="F88" i="1"/>
  <c r="G88" i="1"/>
  <c r="G79" i="1" s="1"/>
  <c r="E89" i="1"/>
  <c r="H89" i="1"/>
  <c r="E90" i="1"/>
  <c r="H90" i="1"/>
  <c r="E91" i="1"/>
  <c r="H91" i="1" s="1"/>
  <c r="E92" i="1"/>
  <c r="H92" i="1" s="1"/>
  <c r="E93" i="1"/>
  <c r="H93" i="1"/>
  <c r="E94" i="1"/>
  <c r="H94" i="1"/>
  <c r="E95" i="1"/>
  <c r="H95" i="1" s="1"/>
  <c r="E96" i="1"/>
  <c r="H96" i="1" s="1"/>
  <c r="E97" i="1"/>
  <c r="H97" i="1"/>
  <c r="C98" i="1"/>
  <c r="D98" i="1"/>
  <c r="F98" i="1"/>
  <c r="G98" i="1"/>
  <c r="E99" i="1"/>
  <c r="H99" i="1"/>
  <c r="E100" i="1"/>
  <c r="H100" i="1"/>
  <c r="E101" i="1"/>
  <c r="H101" i="1" s="1"/>
  <c r="E102" i="1"/>
  <c r="H102" i="1" s="1"/>
  <c r="E103" i="1"/>
  <c r="H103" i="1"/>
  <c r="E104" i="1"/>
  <c r="H104" i="1"/>
  <c r="E105" i="1"/>
  <c r="H105" i="1" s="1"/>
  <c r="E106" i="1"/>
  <c r="H106" i="1" s="1"/>
  <c r="E107" i="1"/>
  <c r="H107" i="1"/>
  <c r="C108" i="1"/>
  <c r="D108" i="1"/>
  <c r="F108" i="1"/>
  <c r="G108" i="1"/>
  <c r="E109" i="1"/>
  <c r="H109" i="1"/>
  <c r="E110" i="1"/>
  <c r="H110" i="1"/>
  <c r="E111" i="1"/>
  <c r="E108" i="1" s="1"/>
  <c r="H108" i="1" s="1"/>
  <c r="H111" i="1"/>
  <c r="E112" i="1"/>
  <c r="H112" i="1" s="1"/>
  <c r="E113" i="1"/>
  <c r="H113" i="1"/>
  <c r="E114" i="1"/>
  <c r="H114" i="1"/>
  <c r="E115" i="1"/>
  <c r="H115" i="1"/>
  <c r="E116" i="1"/>
  <c r="H116" i="1" s="1"/>
  <c r="E117" i="1"/>
  <c r="H117" i="1"/>
  <c r="C118" i="1"/>
  <c r="D118" i="1"/>
  <c r="F118" i="1"/>
  <c r="G118" i="1"/>
  <c r="E119" i="1"/>
  <c r="H119" i="1"/>
  <c r="E120" i="1"/>
  <c r="H120" i="1"/>
  <c r="E121" i="1"/>
  <c r="E118" i="1" s="1"/>
  <c r="H118" i="1" s="1"/>
  <c r="H121" i="1"/>
  <c r="E122" i="1"/>
  <c r="H122" i="1" s="1"/>
  <c r="E123" i="1"/>
  <c r="H123" i="1"/>
  <c r="E124" i="1"/>
  <c r="H124" i="1"/>
  <c r="E125" i="1"/>
  <c r="H125" i="1"/>
  <c r="E126" i="1"/>
  <c r="H126" i="1" s="1"/>
  <c r="E127" i="1"/>
  <c r="H127" i="1"/>
  <c r="C128" i="1"/>
  <c r="D128" i="1"/>
  <c r="F128" i="1"/>
  <c r="G128" i="1"/>
  <c r="E129" i="1"/>
  <c r="H129" i="1"/>
  <c r="E130" i="1"/>
  <c r="H130" i="1"/>
  <c r="E131" i="1"/>
  <c r="E128" i="1" s="1"/>
  <c r="H128" i="1" s="1"/>
  <c r="H131" i="1"/>
  <c r="C132" i="1"/>
  <c r="D132" i="1"/>
  <c r="F132" i="1"/>
  <c r="G132" i="1"/>
  <c r="E133" i="1"/>
  <c r="E132" i="1" s="1"/>
  <c r="H132" i="1" s="1"/>
  <c r="H133" i="1"/>
  <c r="E134" i="1"/>
  <c r="H134" i="1" s="1"/>
  <c r="E135" i="1"/>
  <c r="H135" i="1"/>
  <c r="E136" i="1"/>
  <c r="H136" i="1"/>
  <c r="E137" i="1"/>
  <c r="H137" i="1"/>
  <c r="E138" i="1"/>
  <c r="H138" i="1" s="1"/>
  <c r="E139" i="1"/>
  <c r="H139" i="1"/>
  <c r="E140" i="1"/>
  <c r="H140" i="1"/>
  <c r="C141" i="1"/>
  <c r="D141" i="1"/>
  <c r="F141" i="1"/>
  <c r="G141" i="1"/>
  <c r="E142" i="1"/>
  <c r="H142" i="1"/>
  <c r="E143" i="1"/>
  <c r="H143" i="1"/>
  <c r="E144" i="1"/>
  <c r="E141" i="1" s="1"/>
  <c r="H141" i="1" s="1"/>
  <c r="C145" i="1"/>
  <c r="D145" i="1"/>
  <c r="F145" i="1"/>
  <c r="G145" i="1"/>
  <c r="E146" i="1"/>
  <c r="H146" i="1" s="1"/>
  <c r="E147" i="1"/>
  <c r="H147" i="1"/>
  <c r="E148" i="1"/>
  <c r="H148" i="1"/>
  <c r="E149" i="1"/>
  <c r="H149" i="1"/>
  <c r="E150" i="1"/>
  <c r="H150" i="1" s="1"/>
  <c r="E151" i="1"/>
  <c r="H151" i="1"/>
  <c r="E152" i="1"/>
  <c r="H152" i="1"/>
  <c r="H80" i="1" l="1"/>
  <c r="H5" i="1"/>
  <c r="H4" i="1" s="1"/>
  <c r="F154" i="1"/>
  <c r="G154" i="1"/>
  <c r="E70" i="1"/>
  <c r="H70" i="1" s="1"/>
  <c r="E88" i="1"/>
  <c r="H88" i="1" s="1"/>
  <c r="E145" i="1"/>
  <c r="H145" i="1" s="1"/>
  <c r="E66" i="1"/>
  <c r="H66" i="1" s="1"/>
  <c r="E98" i="1"/>
  <c r="H98" i="1" s="1"/>
  <c r="E57" i="1"/>
  <c r="H57" i="1" s="1"/>
  <c r="E5" i="1"/>
  <c r="E4" i="1" s="1"/>
  <c r="E80" i="1"/>
  <c r="E53" i="1"/>
  <c r="H53" i="1" s="1"/>
  <c r="E43" i="1"/>
  <c r="H43" i="1" s="1"/>
  <c r="E33" i="1"/>
  <c r="H33" i="1" s="1"/>
  <c r="E23" i="1"/>
  <c r="H23" i="1" s="1"/>
  <c r="E13" i="1"/>
  <c r="H13" i="1" s="1"/>
  <c r="H144" i="1"/>
  <c r="E154" i="1" l="1"/>
  <c r="H79" i="1"/>
  <c r="H154" i="1" s="1"/>
  <c r="E79" i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<sst xmlns="http://schemas.openxmlformats.org/spreadsheetml/2006/main" count="280" uniqueCount="207">
  <si>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</si>
  <si>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</si>
  <si>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</si>
  <si>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</si>
  <si>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</si>
  <si>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</si>
  <si>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</si>
  <si>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</si>
  <si>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</si>
  <si>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</si>
  <si>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</si>
  <si>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</si>
  <si>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</si>
  <si>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</si>
  <si>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</si>
  <si>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</si>
  <si>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</si>
  <si>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</si>
  <si>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</si>
  <si>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</si>
  <si>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</si>
  <si>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</si>
  <si>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</si>
  <si>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</si>
  <si>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</si>
  <si>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</si>
  <si>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</si>
  <si>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</si>
  <si>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</si>
  <si>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</si>
  <si>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</si>
  <si>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</si>
  <si>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</si>
  <si>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</si>
  <si>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</si>
  <si>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</si>
  <si>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</si>
  <si>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</si>
  <si>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</si>
  <si>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</si>
  <si>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</si>
  <si>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</si>
  <si>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</si>
  <si>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</si>
  <si>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</si>
  <si>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</si>
  <si>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</si>
  <si>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</si>
  <si>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</si>
  <si>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</si>
  <si>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</si>
  <si>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</si>
  <si>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</si>
  <si>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</si>
  <si>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</si>
  <si>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</si>
  <si>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</si>
  <si>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</si>
  <si>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</si>
  <si>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</si>
  <si>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</si>
  <si>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</si>
  <si>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</si>
  <si>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</si>
  <si>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</si>
  <si>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</si>
  <si>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</si>
  <si>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</si>
  <si>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</si>
  <si>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</si>
  <si>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</si>
  <si>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</si>
  <si>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</si>
  <si>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</si>
  <si>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</si>
  <si>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</si>
  <si>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</si>
  <si>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</si>
  <si>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</si>
  <si>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</si>
  <si>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</si>
  <si>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</si>
  <si>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</si>
  <si>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</si>
  <si>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</si>
  <si>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</si>
  <si>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</si>
  <si>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</si>
  <si>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</si>
  <si>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</si>
  <si>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</si>
  <si>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</si>
  <si>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</si>
  <si>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</si>
  <si>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</si>
  <si>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</si>
  <si>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</si>
  <si>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</si>
  <si>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</si>
  <si>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</si>
  <si>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</si>
  <si>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</si>
  <si>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</si>
  <si>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</si>
  <si>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</si>
  <si>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</si>
  <si>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</si>
  <si>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</si>
  <si>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</si>
  <si>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</si>
  <si>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</si>
  <si>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</si>
  <si>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</si>
  <si>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</si>
  <si>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</si>
  <si>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</si>
  <si>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</si>
  <si>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</si>
  <si>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</si>
  <si>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</si>
  <si>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</si>
  <si>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</si>
  <si>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</si>
  <si>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</si>
  <si>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</si>
  <si>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</si>
  <si>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</si>
  <si>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</si>
  <si>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</si>
  <si>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</si>
  <si>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</si>
  <si>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</si>
  <si>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</si>
  <si>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</si>
  <si>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</si>
  <si>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</si>
  <si>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</si>
  <si>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</si>
  <si>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</si>
  <si>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</si>
  <si>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</si>
  <si>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</si>
  <si>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</si>
  <si>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</si>
  <si>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</si>
  <si>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</si>
  <si>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</si>
  <si>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</si>
  <si>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</si>
  <si>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</si>
  <si>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</si>
  <si>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</si>
  <si>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</si>
  <si>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</si>
  <si>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</si>
  <si>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</si>
  <si>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</si>
  <si>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</si>
  <si>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</si>
  <si>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</si>
  <si>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</si>
  <si>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</si>
  <si>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</si>
  <si>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</si>
  <si>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</si>
  <si>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</si>
  <si>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</si>
  <si>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</si>
  <si>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</si>
  <si>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</si>
  <si>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</si>
  <si>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</si>
  <si>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</si>
  <si>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</si>
  <si>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</si>
  <si>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</si>
  <si>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</si>
  <si>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</si>
  <si>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</si>
  <si>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</si>
  <si>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</si>
  <si>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</si>
  <si>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</si>
  <si>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</si>
  <si>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</si>
  <si>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</si>
  <si>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</si>
  <si>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</si>
  <si>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</si>
  <si>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</si>
  <si>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</si>
  <si>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</si>
  <si>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</si>
  <si>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</si>
  <si>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</si>
  <si>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</si>
  <si>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</si>
  <si>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</si>
  <si>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</si>
  <si>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</si>
  <si>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</si>
  <si>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</si>
  <si>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</si>
  <si>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</si>
  <si>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</si>
  <si>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</si>
  <si>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PURISIMA DEL RINCON.
Clasificación por Objeto del Gasto (Capítulo y Concepto)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</si>
</sst>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504819</xdr:colOff>
      <xdr:row>155</xdr:row>
      <xdr:rowOff>160038</xdr:rowOff>
    </xdr:from>
    <xdr:to>
      <xdr:col>7</xdr:col>
      <xdr:colOff>38099</xdr:colOff>
      <xdr:row>161</xdr:row>
      <xdr:rowOff>55261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62219" y="25258413"/>
          <a:ext cx="22764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342900</xdr:colOff>
      <xdr:row>156</xdr:row>
      <xdr:rowOff>47625</xdr:rowOff>
    </xdr:from>
    <xdr:to>
      <xdr:col>1</xdr:col>
      <xdr:colOff>3143250</xdr:colOff>
      <xdr:row>161</xdr:row>
      <xdr:rowOff>104774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28700" y="25307925"/>
          <a:ext cx="34290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133" workbookViewId="0">
      <selection activeCell="E171" sqref="E171"/>
    </sheetView>
  </sheetViews>
  <sheetFormatPr baseColWidth="10" defaultRowHeight="12.75"/>
  <cols>
    <col min="1" max="1" width="4.83203125" style="1" customWidth="1"/>
    <col min="2" max="2" width="61.5" style="1" customWidth="1"/>
    <col min="3" max="3" width="15.5" style="1" customWidth="1"/>
    <col min="4" max="5" width="15.6640625" style="1" customWidth="1"/>
    <col min="6" max="6" width="13.6640625" style="1" customWidth="1"/>
    <col min="7" max="7" width="13.1640625" style="1" customWidth="1"/>
    <col min="8" max="8" width="14.66406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16580725.419999998</v>
      </c>
      <c r="D4" s="24">
        <f>D5+D13+D23+D33+D43+D53+D57+D66+D70</f>
        <v>86051316.840000004</v>
      </c>
      <c r="E4" s="24">
        <f>E5+E13+E23+E33+E43+E53+E57+E66+E70</f>
        <v>102632042.25999999</v>
      </c>
      <c r="F4" s="24">
        <f>F5+F13+F23+F33+F43+F53+F57+F66+F70</f>
        <v>22970853.77</v>
      </c>
      <c r="G4" s="24">
        <f>G5+G13+G23+G33+G43+G53+G57+G66+G70</f>
        <v>22949835.93</v>
      </c>
      <c r="H4" s="24">
        <f>H5+H13+H23+H33+H43+H53+H57+H66+H70</f>
        <v>79661188.489999995</v>
      </c>
    </row>
    <row r="5" spans="1:8">
      <c r="A5" s="23" t="s">
        <v>134</v>
      </c>
      <c r="B5" s="22"/>
      <c r="C5" s="21">
        <f>SUM(C6:C12)</f>
        <v>10919148.559999999</v>
      </c>
      <c r="D5" s="21">
        <f>SUM(D6:D12)</f>
        <v>7768180.8499999996</v>
      </c>
      <c r="E5" s="21">
        <f>SUM(E6:E12)</f>
        <v>18687329.41</v>
      </c>
      <c r="F5" s="21">
        <f>SUM(F6:F12)</f>
        <v>6973954.3099999996</v>
      </c>
      <c r="G5" s="21">
        <f>SUM(G6:G12)</f>
        <v>6973954.3099999996</v>
      </c>
      <c r="H5" s="21">
        <f>SUM(H6:H12)</f>
        <v>11713375.100000001</v>
      </c>
    </row>
    <row r="6" spans="1:8">
      <c r="A6" s="13" t="s">
        <v>196</v>
      </c>
      <c r="B6" s="20" t="s">
        <v>132</v>
      </c>
      <c r="C6" s="11">
        <v>7533039.4299999997</v>
      </c>
      <c r="D6" s="11">
        <v>4992723.6399999997</v>
      </c>
      <c r="E6" s="11">
        <f>C6+D6</f>
        <v>12525763.07</v>
      </c>
      <c r="F6" s="11">
        <v>5123076.84</v>
      </c>
      <c r="G6" s="11">
        <v>5123076.84</v>
      </c>
      <c r="H6" s="11">
        <f>E6-F6</f>
        <v>7402686.2300000004</v>
      </c>
    </row>
    <row r="7" spans="1:8">
      <c r="A7" s="13" t="s">
        <v>195</v>
      </c>
      <c r="B7" s="20" t="s">
        <v>130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13" t="s">
        <v>194</v>
      </c>
      <c r="B8" s="20" t="s">
        <v>128</v>
      </c>
      <c r="C8" s="11">
        <v>1330167.1100000001</v>
      </c>
      <c r="D8" s="11">
        <v>942795.92</v>
      </c>
      <c r="E8" s="11">
        <f>C8+D8</f>
        <v>2272963.0300000003</v>
      </c>
      <c r="F8" s="11">
        <v>417327.38</v>
      </c>
      <c r="G8" s="11">
        <v>417327.38</v>
      </c>
      <c r="H8" s="11">
        <f>E8-F8</f>
        <v>1855635.6500000004</v>
      </c>
    </row>
    <row r="9" spans="1:8">
      <c r="A9" s="13" t="s">
        <v>193</v>
      </c>
      <c r="B9" s="20" t="s">
        <v>126</v>
      </c>
      <c r="C9" s="11">
        <v>1578094.54</v>
      </c>
      <c r="D9" s="11">
        <v>1106755.03</v>
      </c>
      <c r="E9" s="11">
        <f>C9+D9</f>
        <v>2684849.5700000003</v>
      </c>
      <c r="F9" s="11">
        <v>1051036.9099999999</v>
      </c>
      <c r="G9" s="11">
        <v>1051036.9099999999</v>
      </c>
      <c r="H9" s="11">
        <f>E9-F9</f>
        <v>1633812.6600000004</v>
      </c>
    </row>
    <row r="10" spans="1:8">
      <c r="A10" s="13" t="s">
        <v>192</v>
      </c>
      <c r="B10" s="20" t="s">
        <v>124</v>
      </c>
      <c r="C10" s="11">
        <v>477847.48</v>
      </c>
      <c r="D10" s="11">
        <v>425906.26</v>
      </c>
      <c r="E10" s="11">
        <f>C10+D10</f>
        <v>903753.74</v>
      </c>
      <c r="F10" s="11">
        <v>382513.18</v>
      </c>
      <c r="G10" s="11">
        <v>382513.18</v>
      </c>
      <c r="H10" s="11">
        <f>E10-F10</f>
        <v>521240.56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0</v>
      </c>
      <c r="D12" s="11">
        <v>300000</v>
      </c>
      <c r="E12" s="11">
        <f>C12+D12</f>
        <v>300000</v>
      </c>
      <c r="F12" s="11">
        <v>0</v>
      </c>
      <c r="G12" s="11">
        <v>0</v>
      </c>
      <c r="H12" s="11">
        <f>E12-F12</f>
        <v>300000</v>
      </c>
    </row>
    <row r="13" spans="1:8">
      <c r="A13" s="23" t="s">
        <v>119</v>
      </c>
      <c r="B13" s="22"/>
      <c r="C13" s="21">
        <f>SUM(C14:C22)</f>
        <v>714397.99</v>
      </c>
      <c r="D13" s="21">
        <f>SUM(D14:D22)</f>
        <v>1551124.53</v>
      </c>
      <c r="E13" s="21">
        <f>SUM(E14:E22)</f>
        <v>2265522.52</v>
      </c>
      <c r="F13" s="21">
        <f>SUM(F14:F22)</f>
        <v>339133.6</v>
      </c>
      <c r="G13" s="21">
        <f>SUM(G14:G22)</f>
        <v>339133.6</v>
      </c>
      <c r="H13" s="21">
        <f>E13-F13</f>
        <v>1926388.92</v>
      </c>
    </row>
    <row r="14" spans="1:8">
      <c r="A14" s="13" t="s">
        <v>189</v>
      </c>
      <c r="B14" s="20" t="s">
        <v>117</v>
      </c>
      <c r="C14" s="11">
        <v>233690.99</v>
      </c>
      <c r="D14" s="11">
        <v>246399.5</v>
      </c>
      <c r="E14" s="11">
        <f>C14+D14</f>
        <v>480090.49</v>
      </c>
      <c r="F14" s="11">
        <v>123394.73</v>
      </c>
      <c r="G14" s="11">
        <v>123394.73</v>
      </c>
      <c r="H14" s="11">
        <f>E14-F14</f>
        <v>356695.76</v>
      </c>
    </row>
    <row r="15" spans="1:8">
      <c r="A15" s="13" t="s">
        <v>188</v>
      </c>
      <c r="B15" s="20" t="s">
        <v>115</v>
      </c>
      <c r="C15" s="11">
        <v>32276.49</v>
      </c>
      <c r="D15" s="11">
        <v>19211.009999999998</v>
      </c>
      <c r="E15" s="11">
        <f>C15+D15</f>
        <v>51487.5</v>
      </c>
      <c r="F15" s="11">
        <v>24827.7</v>
      </c>
      <c r="G15" s="11">
        <v>24827.7</v>
      </c>
      <c r="H15" s="11">
        <f>E15-F15</f>
        <v>26659.8</v>
      </c>
    </row>
    <row r="16" spans="1:8">
      <c r="A16" s="13" t="s">
        <v>187</v>
      </c>
      <c r="B16" s="20" t="s">
        <v>113</v>
      </c>
      <c r="C16" s="11"/>
      <c r="D16" s="11"/>
      <c r="E16" s="11">
        <f>C16+D16</f>
        <v>0</v>
      </c>
      <c r="F16" s="11"/>
      <c r="G16" s="11"/>
      <c r="H16" s="11">
        <f>E16-F16</f>
        <v>0</v>
      </c>
    </row>
    <row r="17" spans="1:8">
      <c r="A17" s="13" t="s">
        <v>186</v>
      </c>
      <c r="B17" s="20" t="s">
        <v>111</v>
      </c>
      <c r="C17" s="11">
        <v>169627.51</v>
      </c>
      <c r="D17" s="11">
        <v>122100</v>
      </c>
      <c r="E17" s="11">
        <f>C17+D17</f>
        <v>291727.51</v>
      </c>
      <c r="F17" s="11">
        <v>88172.69</v>
      </c>
      <c r="G17" s="11">
        <v>88172.69</v>
      </c>
      <c r="H17" s="11">
        <f>E17-F17</f>
        <v>203554.82</v>
      </c>
    </row>
    <row r="18" spans="1:8">
      <c r="A18" s="13" t="s">
        <v>185</v>
      </c>
      <c r="B18" s="20" t="s">
        <v>109</v>
      </c>
      <c r="C18" s="11">
        <v>91803</v>
      </c>
      <c r="D18" s="11">
        <v>118197.01</v>
      </c>
      <c r="E18" s="11">
        <f>C18+D18</f>
        <v>210000.01</v>
      </c>
      <c r="F18" s="11">
        <v>3063.37</v>
      </c>
      <c r="G18" s="11">
        <v>3063.37</v>
      </c>
      <c r="H18" s="11">
        <f>E18-F18</f>
        <v>206936.64</v>
      </c>
    </row>
    <row r="19" spans="1:8">
      <c r="A19" s="13" t="s">
        <v>184</v>
      </c>
      <c r="B19" s="20" t="s">
        <v>107</v>
      </c>
      <c r="C19" s="11">
        <v>93000</v>
      </c>
      <c r="D19" s="11">
        <v>0</v>
      </c>
      <c r="E19" s="11">
        <f>C19+D19</f>
        <v>93000</v>
      </c>
      <c r="F19" s="11">
        <v>65527.19</v>
      </c>
      <c r="G19" s="11">
        <v>65527.19</v>
      </c>
      <c r="H19" s="11">
        <f>E19-F19</f>
        <v>27472.809999999998</v>
      </c>
    </row>
    <row r="20" spans="1:8">
      <c r="A20" s="13" t="s">
        <v>183</v>
      </c>
      <c r="B20" s="20" t="s">
        <v>105</v>
      </c>
      <c r="C20" s="11">
        <v>50000</v>
      </c>
      <c r="D20" s="11">
        <v>47400</v>
      </c>
      <c r="E20" s="11">
        <f>C20+D20</f>
        <v>97400</v>
      </c>
      <c r="F20" s="11">
        <v>10308.92</v>
      </c>
      <c r="G20" s="11">
        <v>10308.92</v>
      </c>
      <c r="H20" s="11">
        <f>E20-F20</f>
        <v>87091.08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44000</v>
      </c>
      <c r="D22" s="11">
        <v>997817.01</v>
      </c>
      <c r="E22" s="11">
        <f>C22+D22</f>
        <v>1041817.01</v>
      </c>
      <c r="F22" s="11">
        <v>23839</v>
      </c>
      <c r="G22" s="11">
        <v>23839</v>
      </c>
      <c r="H22" s="11">
        <f>E22-F22</f>
        <v>1017978.01</v>
      </c>
    </row>
    <row r="23" spans="1:8">
      <c r="A23" s="23" t="s">
        <v>100</v>
      </c>
      <c r="B23" s="22"/>
      <c r="C23" s="21">
        <f>SUM(C24:C32)</f>
        <v>3831482.9699999997</v>
      </c>
      <c r="D23" s="21">
        <f>SUM(D24:D32)</f>
        <v>1652593.98</v>
      </c>
      <c r="E23" s="21">
        <f>SUM(E24:E32)</f>
        <v>5484076.9500000002</v>
      </c>
      <c r="F23" s="21">
        <f>SUM(F24:F32)</f>
        <v>1899256.9</v>
      </c>
      <c r="G23" s="21">
        <f>SUM(G24:G32)</f>
        <v>1878239.06</v>
      </c>
      <c r="H23" s="21">
        <f>E23-F23</f>
        <v>3584820.0500000003</v>
      </c>
    </row>
    <row r="24" spans="1:8">
      <c r="A24" s="13" t="s">
        <v>180</v>
      </c>
      <c r="B24" s="20" t="s">
        <v>98</v>
      </c>
      <c r="C24" s="11">
        <v>479099.98</v>
      </c>
      <c r="D24" s="11">
        <v>326123.71000000002</v>
      </c>
      <c r="E24" s="11">
        <f>C24+D24</f>
        <v>805223.69</v>
      </c>
      <c r="F24" s="11">
        <v>320313.71999999997</v>
      </c>
      <c r="G24" s="11">
        <v>320313.71999999997</v>
      </c>
      <c r="H24" s="11">
        <f>E24-F24</f>
        <v>484909.97</v>
      </c>
    </row>
    <row r="25" spans="1:8">
      <c r="A25" s="13" t="s">
        <v>179</v>
      </c>
      <c r="B25" s="20" t="s">
        <v>96</v>
      </c>
      <c r="C25" s="11">
        <v>21250</v>
      </c>
      <c r="D25" s="11">
        <v>149659.17000000001</v>
      </c>
      <c r="E25" s="11">
        <f>C25+D25</f>
        <v>170909.17</v>
      </c>
      <c r="F25" s="11">
        <v>2488.1999999999998</v>
      </c>
      <c r="G25" s="11">
        <v>2488.1999999999998</v>
      </c>
      <c r="H25" s="11">
        <f>E25-F25</f>
        <v>168420.97</v>
      </c>
    </row>
    <row r="26" spans="1:8">
      <c r="A26" s="13" t="s">
        <v>178</v>
      </c>
      <c r="B26" s="20" t="s">
        <v>94</v>
      </c>
      <c r="C26" s="11">
        <v>503289.7</v>
      </c>
      <c r="D26" s="11">
        <v>341662.06</v>
      </c>
      <c r="E26" s="11">
        <f>C26+D26</f>
        <v>844951.76</v>
      </c>
      <c r="F26" s="11">
        <v>371684.83</v>
      </c>
      <c r="G26" s="11">
        <v>371684.83</v>
      </c>
      <c r="H26" s="11">
        <f>E26-F26</f>
        <v>473266.93</v>
      </c>
    </row>
    <row r="27" spans="1:8">
      <c r="A27" s="13" t="s">
        <v>177</v>
      </c>
      <c r="B27" s="20" t="s">
        <v>92</v>
      </c>
      <c r="C27" s="11">
        <v>219232.12</v>
      </c>
      <c r="D27" s="11">
        <v>12438.57</v>
      </c>
      <c r="E27" s="11">
        <f>C27+D27</f>
        <v>231670.69</v>
      </c>
      <c r="F27" s="11">
        <v>89666.9</v>
      </c>
      <c r="G27" s="11">
        <v>89666.9</v>
      </c>
      <c r="H27" s="11">
        <f>E27-F27</f>
        <v>142003.79</v>
      </c>
    </row>
    <row r="28" spans="1:8">
      <c r="A28" s="13" t="s">
        <v>176</v>
      </c>
      <c r="B28" s="20" t="s">
        <v>90</v>
      </c>
      <c r="C28" s="11">
        <v>841304.55</v>
      </c>
      <c r="D28" s="11">
        <v>738229.7</v>
      </c>
      <c r="E28" s="11">
        <f>C28+D28</f>
        <v>1579534.25</v>
      </c>
      <c r="F28" s="11">
        <v>514301.54</v>
      </c>
      <c r="G28" s="11">
        <v>514301.54</v>
      </c>
      <c r="H28" s="11">
        <f>E28-F28</f>
        <v>1065232.71</v>
      </c>
    </row>
    <row r="29" spans="1:8">
      <c r="A29" s="13" t="s">
        <v>175</v>
      </c>
      <c r="B29" s="20" t="s">
        <v>88</v>
      </c>
      <c r="C29" s="11">
        <v>116000</v>
      </c>
      <c r="D29" s="11">
        <v>0</v>
      </c>
      <c r="E29" s="11">
        <f>C29+D29</f>
        <v>116000</v>
      </c>
      <c r="F29" s="11">
        <v>35600.400000000001</v>
      </c>
      <c r="G29" s="11">
        <v>35600.400000000001</v>
      </c>
      <c r="H29" s="11">
        <f>E29-F29</f>
        <v>80399.600000000006</v>
      </c>
    </row>
    <row r="30" spans="1:8">
      <c r="A30" s="13" t="s">
        <v>174</v>
      </c>
      <c r="B30" s="20" t="s">
        <v>86</v>
      </c>
      <c r="C30" s="11">
        <v>373500.73</v>
      </c>
      <c r="D30" s="11">
        <v>5000</v>
      </c>
      <c r="E30" s="11">
        <f>C30+D30</f>
        <v>378500.73</v>
      </c>
      <c r="F30" s="11">
        <v>185360.01</v>
      </c>
      <c r="G30" s="11">
        <v>185360.01</v>
      </c>
      <c r="H30" s="11">
        <f>E30-F30</f>
        <v>193140.71999999997</v>
      </c>
    </row>
    <row r="31" spans="1:8">
      <c r="A31" s="13" t="s">
        <v>173</v>
      </c>
      <c r="B31" s="20" t="s">
        <v>84</v>
      </c>
      <c r="C31" s="11">
        <v>324674.17</v>
      </c>
      <c r="D31" s="11">
        <v>39092.589999999997</v>
      </c>
      <c r="E31" s="11">
        <f>C31+D31</f>
        <v>363766.76</v>
      </c>
      <c r="F31" s="11">
        <v>144049.13</v>
      </c>
      <c r="G31" s="11">
        <v>144049.13</v>
      </c>
      <c r="H31" s="11">
        <f>E31-F31</f>
        <v>219717.63</v>
      </c>
    </row>
    <row r="32" spans="1:8">
      <c r="A32" s="13" t="s">
        <v>172</v>
      </c>
      <c r="B32" s="20" t="s">
        <v>82</v>
      </c>
      <c r="C32" s="11">
        <v>953131.72</v>
      </c>
      <c r="D32" s="11">
        <v>40388.18</v>
      </c>
      <c r="E32" s="11">
        <f>C32+D32</f>
        <v>993519.9</v>
      </c>
      <c r="F32" s="11">
        <v>235792.17</v>
      </c>
      <c r="G32" s="11">
        <v>214774.33</v>
      </c>
      <c r="H32" s="11">
        <f>E32-F32</f>
        <v>757727.73</v>
      </c>
    </row>
    <row r="33" spans="1:8">
      <c r="A33" s="23" t="s">
        <v>81</v>
      </c>
      <c r="B33" s="22"/>
      <c r="C33" s="21">
        <f>SUM(C34:C42)</f>
        <v>40000</v>
      </c>
      <c r="D33" s="21">
        <f>SUM(D34:D42)</f>
        <v>133139.48000000001</v>
      </c>
      <c r="E33" s="21">
        <f>SUM(E34:E42)</f>
        <v>173139.48</v>
      </c>
      <c r="F33" s="21">
        <f>SUM(F34:F42)</f>
        <v>131139.48000000001</v>
      </c>
      <c r="G33" s="21">
        <f>SUM(G34:G42)</f>
        <v>131139.48000000001</v>
      </c>
      <c r="H33" s="21">
        <f>E33-F33</f>
        <v>42000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40000</v>
      </c>
      <c r="D37" s="11">
        <v>133139.48000000001</v>
      </c>
      <c r="E37" s="11">
        <f>C37+D37</f>
        <v>173139.48</v>
      </c>
      <c r="F37" s="11">
        <v>131139.48000000001</v>
      </c>
      <c r="G37" s="11">
        <v>131139.48000000001</v>
      </c>
      <c r="H37" s="11">
        <f>E37-F37</f>
        <v>42000</v>
      </c>
    </row>
    <row r="38" spans="1:8">
      <c r="A38" s="13" t="s">
        <v>167</v>
      </c>
      <c r="B38" s="20" t="s">
        <v>71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344531.04000000004</v>
      </c>
      <c r="D43" s="21">
        <f>SUM(D44:D52)</f>
        <v>20004150</v>
      </c>
      <c r="E43" s="21">
        <f>SUM(E44:E52)</f>
        <v>20348681.039999999</v>
      </c>
      <c r="F43" s="21">
        <f>SUM(F44:F52)</f>
        <v>1551670</v>
      </c>
      <c r="G43" s="21">
        <f>SUM(G44:G52)</f>
        <v>1551670</v>
      </c>
      <c r="H43" s="21">
        <f>E43-F43</f>
        <v>18797011.039999999</v>
      </c>
    </row>
    <row r="44" spans="1:8">
      <c r="A44" s="13" t="s">
        <v>164</v>
      </c>
      <c r="B44" s="20" t="s">
        <v>62</v>
      </c>
      <c r="C44" s="11">
        <v>251531.04</v>
      </c>
      <c r="D44" s="11">
        <v>5721582.6799999997</v>
      </c>
      <c r="E44" s="11">
        <f>C44+D44</f>
        <v>5973113.7199999997</v>
      </c>
      <c r="F44" s="11">
        <v>0</v>
      </c>
      <c r="G44" s="11">
        <v>0</v>
      </c>
      <c r="H44" s="11">
        <f>E44-F44</f>
        <v>5973113.7199999997</v>
      </c>
    </row>
    <row r="45" spans="1:8">
      <c r="A45" s="13" t="s">
        <v>163</v>
      </c>
      <c r="B45" s="20" t="s">
        <v>60</v>
      </c>
      <c r="C45" s="11">
        <v>43000</v>
      </c>
      <c r="D45" s="11">
        <v>1486120</v>
      </c>
      <c r="E45" s="11">
        <f>C45+D45</f>
        <v>1529120</v>
      </c>
      <c r="F45" s="11">
        <v>354250</v>
      </c>
      <c r="G45" s="11">
        <v>354250</v>
      </c>
      <c r="H45" s="11">
        <f>E45-F45</f>
        <v>1174870</v>
      </c>
    </row>
    <row r="46" spans="1:8">
      <c r="A46" s="13" t="s">
        <v>162</v>
      </c>
      <c r="B46" s="20" t="s">
        <v>58</v>
      </c>
      <c r="C46" s="11">
        <v>25000</v>
      </c>
      <c r="D46" s="11">
        <v>2769022.51</v>
      </c>
      <c r="E46" s="11">
        <f>C46+D46</f>
        <v>2794022.51</v>
      </c>
      <c r="F46" s="11">
        <v>0</v>
      </c>
      <c r="G46" s="11">
        <v>0</v>
      </c>
      <c r="H46" s="11">
        <f>E46-F46</f>
        <v>2794022.51</v>
      </c>
    </row>
    <row r="47" spans="1:8">
      <c r="A47" s="13" t="s">
        <v>161</v>
      </c>
      <c r="B47" s="20" t="s">
        <v>56</v>
      </c>
      <c r="C47" s="11">
        <v>0</v>
      </c>
      <c r="D47" s="11">
        <v>5050000</v>
      </c>
      <c r="E47" s="11">
        <f>C47+D47</f>
        <v>5050000</v>
      </c>
      <c r="F47" s="11">
        <v>1197420</v>
      </c>
      <c r="G47" s="11">
        <v>1197420</v>
      </c>
      <c r="H47" s="11">
        <f>E47-F47</f>
        <v>3852580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>
        <v>25000</v>
      </c>
      <c r="D49" s="11">
        <v>4382003.1100000003</v>
      </c>
      <c r="E49" s="11">
        <f>C49+D49</f>
        <v>4407003.1100000003</v>
      </c>
      <c r="F49" s="11">
        <v>0</v>
      </c>
      <c r="G49" s="11">
        <v>0</v>
      </c>
      <c r="H49" s="11">
        <f>E49-F49</f>
        <v>4407003.1100000003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>
        <v>0</v>
      </c>
      <c r="D52" s="11">
        <v>595421.69999999995</v>
      </c>
      <c r="E52" s="11">
        <f>C52+D52</f>
        <v>595421.69999999995</v>
      </c>
      <c r="F52" s="11">
        <v>0</v>
      </c>
      <c r="G52" s="11">
        <v>0</v>
      </c>
      <c r="H52" s="11">
        <f>E52-F52</f>
        <v>595421.69999999995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55638842.859999999</v>
      </c>
      <c r="E53" s="21">
        <f>SUM(E54:E56)</f>
        <v>55638842.859999999</v>
      </c>
      <c r="F53" s="21">
        <f>SUM(F54:F56)</f>
        <v>12075699.48</v>
      </c>
      <c r="G53" s="21">
        <f>SUM(G54:G56)</f>
        <v>12075699.48</v>
      </c>
      <c r="H53" s="21">
        <f>E53-F53</f>
        <v>43563143.379999995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>
        <v>0</v>
      </c>
      <c r="D55" s="11">
        <v>55638842.859999999</v>
      </c>
      <c r="E55" s="11">
        <f>C55+D55</f>
        <v>55638842.859999999</v>
      </c>
      <c r="F55" s="11">
        <v>12075699.48</v>
      </c>
      <c r="G55" s="11">
        <v>12075699.48</v>
      </c>
      <c r="H55" s="11">
        <f>E55-F55</f>
        <v>43563143.379999995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731164.86</v>
      </c>
      <c r="D57" s="21">
        <f>SUM(D58:D65)</f>
        <v>-696714.86</v>
      </c>
      <c r="E57" s="21">
        <f>SUM(E58:E65)</f>
        <v>34450</v>
      </c>
      <c r="F57" s="21">
        <f>SUM(F58:F65)</f>
        <v>0</v>
      </c>
      <c r="G57" s="21">
        <f>SUM(G58:G65)</f>
        <v>0</v>
      </c>
      <c r="H57" s="21">
        <f>E57-F57</f>
        <v>34450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>
        <v>731164.86</v>
      </c>
      <c r="D65" s="11">
        <v>-696714.86</v>
      </c>
      <c r="E65" s="11">
        <f>C65+D65</f>
        <v>34450</v>
      </c>
      <c r="F65" s="11">
        <v>0</v>
      </c>
      <c r="G65" s="11">
        <v>0</v>
      </c>
      <c r="H65" s="11">
        <f>E65-F65</f>
        <v>34450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35962250.039999999</v>
      </c>
      <c r="E79" s="5">
        <f>E80+E88+E98+E108+E118+E128+E132+E141+E145</f>
        <v>35962250.039999999</v>
      </c>
      <c r="F79" s="5">
        <f>F80+F88+F98+F108+F118+F128+F132+F141+F145</f>
        <v>8712639.0099999998</v>
      </c>
      <c r="G79" s="5">
        <f>G80+G88+G98+G108+G118+G128+G132+G141+G145</f>
        <v>8698436.8499999996</v>
      </c>
      <c r="H79" s="5">
        <f>H80+H88+H98+H108+H118+H128+H132+H141+H145</f>
        <v>27249611.030000001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13272896.249999998</v>
      </c>
      <c r="E80" s="5">
        <f>SUM(E81:E87)</f>
        <v>13272896.249999998</v>
      </c>
      <c r="F80" s="5">
        <f>SUM(F81:F87)</f>
        <v>7087516.6899999995</v>
      </c>
      <c r="G80" s="5">
        <f>SUM(G81:G87)</f>
        <v>7087516.6899999995</v>
      </c>
      <c r="H80" s="5">
        <f>SUM(H81:H87)</f>
        <v>6185379.5599999996</v>
      </c>
    </row>
    <row r="81" spans="1:8">
      <c r="A81" s="13" t="s">
        <v>133</v>
      </c>
      <c r="B81" s="12" t="s">
        <v>132</v>
      </c>
      <c r="C81" s="8">
        <v>0</v>
      </c>
      <c r="D81" s="8">
        <v>8745354.0399999991</v>
      </c>
      <c r="E81" s="11">
        <f>C81+D81</f>
        <v>8745354.0399999991</v>
      </c>
      <c r="F81" s="8">
        <v>5123076.84</v>
      </c>
      <c r="G81" s="8">
        <v>5123076.84</v>
      </c>
      <c r="H81" s="8">
        <f>E81-F81</f>
        <v>3622277.1999999993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>
        <v>0</v>
      </c>
      <c r="D83" s="8">
        <v>1619485.67</v>
      </c>
      <c r="E83" s="11">
        <f>C83+D83</f>
        <v>1619485.67</v>
      </c>
      <c r="F83" s="8">
        <v>416130.22</v>
      </c>
      <c r="G83" s="8">
        <v>416130.22</v>
      </c>
      <c r="H83" s="8">
        <f>E83-F83</f>
        <v>1203355.45</v>
      </c>
    </row>
    <row r="84" spans="1:8">
      <c r="A84" s="13" t="s">
        <v>127</v>
      </c>
      <c r="B84" s="12" t="s">
        <v>126</v>
      </c>
      <c r="C84" s="8">
        <v>0</v>
      </c>
      <c r="D84" s="8">
        <v>1882021.62</v>
      </c>
      <c r="E84" s="11">
        <f>C84+D84</f>
        <v>1882021.62</v>
      </c>
      <c r="F84" s="8">
        <v>1164070.1299999999</v>
      </c>
      <c r="G84" s="8">
        <v>1164070.1299999999</v>
      </c>
      <c r="H84" s="8">
        <f>E84-F84</f>
        <v>717951.49000000022</v>
      </c>
    </row>
    <row r="85" spans="1:8">
      <c r="A85" s="13" t="s">
        <v>125</v>
      </c>
      <c r="B85" s="12" t="s">
        <v>124</v>
      </c>
      <c r="C85" s="8">
        <v>0</v>
      </c>
      <c r="D85" s="8">
        <v>726034.92</v>
      </c>
      <c r="E85" s="11">
        <f>C85+D85</f>
        <v>726034.92</v>
      </c>
      <c r="F85" s="8">
        <v>384239.5</v>
      </c>
      <c r="G85" s="8">
        <v>384239.5</v>
      </c>
      <c r="H85" s="8">
        <f>E85-F85</f>
        <v>341795.42000000004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>
        <v>0</v>
      </c>
      <c r="D87" s="8">
        <v>300000</v>
      </c>
      <c r="E87" s="11">
        <f>C87+D87</f>
        <v>300000</v>
      </c>
      <c r="F87" s="8">
        <v>0</v>
      </c>
      <c r="G87" s="8">
        <v>0</v>
      </c>
      <c r="H87" s="8">
        <f>E87-F87</f>
        <v>300000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534672.97</v>
      </c>
      <c r="E88" s="5">
        <f>SUM(E89:E97)</f>
        <v>534672.97</v>
      </c>
      <c r="F88" s="5">
        <f>SUM(F89:F97)</f>
        <v>197743.62999999998</v>
      </c>
      <c r="G88" s="5">
        <f>SUM(G89:G97)</f>
        <v>197743.62999999998</v>
      </c>
      <c r="H88" s="5">
        <f>E88-F88</f>
        <v>336929.33999999997</v>
      </c>
    </row>
    <row r="89" spans="1:8">
      <c r="A89" s="13" t="s">
        <v>118</v>
      </c>
      <c r="B89" s="12" t="s">
        <v>117</v>
      </c>
      <c r="C89" s="8">
        <v>0</v>
      </c>
      <c r="D89" s="8">
        <v>268090.49</v>
      </c>
      <c r="E89" s="11">
        <f>C89+D89</f>
        <v>268090.49</v>
      </c>
      <c r="F89" s="8">
        <v>91478.67</v>
      </c>
      <c r="G89" s="8">
        <v>91478.67</v>
      </c>
      <c r="H89" s="8">
        <f>E89-F89</f>
        <v>176611.82</v>
      </c>
    </row>
    <row r="90" spans="1:8">
      <c r="A90" s="13" t="s">
        <v>116</v>
      </c>
      <c r="B90" s="12" t="s">
        <v>115</v>
      </c>
      <c r="C90" s="8">
        <v>0</v>
      </c>
      <c r="D90" s="8">
        <v>12323.81</v>
      </c>
      <c r="E90" s="11">
        <f>C90+D90</f>
        <v>12323.81</v>
      </c>
      <c r="F90" s="8">
        <v>7294.98</v>
      </c>
      <c r="G90" s="8">
        <v>7294.98</v>
      </c>
      <c r="H90" s="8">
        <f>E90-F90</f>
        <v>5028.83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>
        <v>0</v>
      </c>
      <c r="D92" s="8">
        <v>134250</v>
      </c>
      <c r="E92" s="11">
        <f>C92+D92</f>
        <v>134250</v>
      </c>
      <c r="F92" s="8">
        <v>33996.29</v>
      </c>
      <c r="G92" s="8">
        <v>33996.29</v>
      </c>
      <c r="H92" s="8">
        <f>E92-F92</f>
        <v>100253.70999999999</v>
      </c>
    </row>
    <row r="93" spans="1:8">
      <c r="A93" s="13" t="s">
        <v>110</v>
      </c>
      <c r="B93" s="12" t="s">
        <v>109</v>
      </c>
      <c r="C93" s="8">
        <v>0</v>
      </c>
      <c r="D93" s="8">
        <v>1000</v>
      </c>
      <c r="E93" s="11">
        <f>C93+D93</f>
        <v>1000</v>
      </c>
      <c r="F93" s="8">
        <v>0</v>
      </c>
      <c r="G93" s="8">
        <v>0</v>
      </c>
      <c r="H93" s="8">
        <f>E93-F93</f>
        <v>1000</v>
      </c>
    </row>
    <row r="94" spans="1:8">
      <c r="A94" s="13" t="s">
        <v>108</v>
      </c>
      <c r="B94" s="12" t="s">
        <v>107</v>
      </c>
      <c r="C94" s="8">
        <v>0</v>
      </c>
      <c r="D94" s="8">
        <v>45000</v>
      </c>
      <c r="E94" s="11">
        <f>C94+D94</f>
        <v>45000</v>
      </c>
      <c r="F94" s="8">
        <v>33527.18</v>
      </c>
      <c r="G94" s="8">
        <v>33527.18</v>
      </c>
      <c r="H94" s="8">
        <f>E94-F94</f>
        <v>11472.82</v>
      </c>
    </row>
    <row r="95" spans="1:8">
      <c r="A95" s="13" t="s">
        <v>106</v>
      </c>
      <c r="B95" s="12" t="s">
        <v>105</v>
      </c>
      <c r="C95" s="8">
        <v>0</v>
      </c>
      <c r="D95" s="8">
        <v>53005.64</v>
      </c>
      <c r="E95" s="11">
        <f>C95+D95</f>
        <v>53005.64</v>
      </c>
      <c r="F95" s="8">
        <v>25642.959999999999</v>
      </c>
      <c r="G95" s="8">
        <v>25642.959999999999</v>
      </c>
      <c r="H95" s="8">
        <f>E95-F95</f>
        <v>27362.68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>
        <v>0</v>
      </c>
      <c r="D97" s="8">
        <v>21003.03</v>
      </c>
      <c r="E97" s="11">
        <f>C97+D97</f>
        <v>21003.03</v>
      </c>
      <c r="F97" s="8">
        <v>5803.55</v>
      </c>
      <c r="G97" s="8">
        <v>5803.55</v>
      </c>
      <c r="H97" s="8">
        <f>E97-F97</f>
        <v>15199.48</v>
      </c>
    </row>
    <row r="98" spans="1:8">
      <c r="A98" s="15" t="s">
        <v>100</v>
      </c>
      <c r="B98" s="14"/>
      <c r="C98" s="5">
        <f>SUM(C99:C107)</f>
        <v>0</v>
      </c>
      <c r="D98" s="5">
        <f>SUM(D99:D107)</f>
        <v>1475721.5</v>
      </c>
      <c r="E98" s="5">
        <f>SUM(E99:E107)</f>
        <v>1475721.5</v>
      </c>
      <c r="F98" s="5">
        <f>SUM(F99:F107)</f>
        <v>493220.03</v>
      </c>
      <c r="G98" s="5">
        <f>SUM(G99:G107)</f>
        <v>479017.87</v>
      </c>
      <c r="H98" s="5">
        <f>E98-F98</f>
        <v>982501.47</v>
      </c>
    </row>
    <row r="99" spans="1:8">
      <c r="A99" s="13" t="s">
        <v>99</v>
      </c>
      <c r="B99" s="12" t="s">
        <v>98</v>
      </c>
      <c r="C99" s="8">
        <v>0</v>
      </c>
      <c r="D99" s="8">
        <v>241023.44</v>
      </c>
      <c r="E99" s="11">
        <f>C99+D99</f>
        <v>241023.44</v>
      </c>
      <c r="F99" s="8">
        <v>104644.92</v>
      </c>
      <c r="G99" s="8">
        <v>104644.92</v>
      </c>
      <c r="H99" s="8">
        <f>E99-F99</f>
        <v>136378.52000000002</v>
      </c>
    </row>
    <row r="100" spans="1:8">
      <c r="A100" s="13" t="s">
        <v>97</v>
      </c>
      <c r="B100" s="12" t="s">
        <v>96</v>
      </c>
      <c r="C100" s="8">
        <v>0</v>
      </c>
      <c r="D100" s="8">
        <v>90734.17</v>
      </c>
      <c r="E100" s="11">
        <f>C100+D100</f>
        <v>90734.17</v>
      </c>
      <c r="F100" s="8">
        <v>2488.1999999999998</v>
      </c>
      <c r="G100" s="8">
        <v>2488.1999999999998</v>
      </c>
      <c r="H100" s="8">
        <f>E100-F100</f>
        <v>88245.97</v>
      </c>
    </row>
    <row r="101" spans="1:8">
      <c r="A101" s="13" t="s">
        <v>95</v>
      </c>
      <c r="B101" s="12" t="s">
        <v>94</v>
      </c>
      <c r="C101" s="8">
        <v>0</v>
      </c>
      <c r="D101" s="8">
        <v>57130.01</v>
      </c>
      <c r="E101" s="11">
        <f>C101+D101</f>
        <v>57130.01</v>
      </c>
      <c r="F101" s="8">
        <v>7218.07</v>
      </c>
      <c r="G101" s="8">
        <v>7218.07</v>
      </c>
      <c r="H101" s="8">
        <f>E101-F101</f>
        <v>49911.94</v>
      </c>
    </row>
    <row r="102" spans="1:8">
      <c r="A102" s="13" t="s">
        <v>93</v>
      </c>
      <c r="B102" s="12" t="s">
        <v>92</v>
      </c>
      <c r="C102" s="8">
        <v>0</v>
      </c>
      <c r="D102" s="8">
        <v>94084.04</v>
      </c>
      <c r="E102" s="11">
        <f>C102+D102</f>
        <v>94084.04</v>
      </c>
      <c r="F102" s="8">
        <v>24129.95</v>
      </c>
      <c r="G102" s="8">
        <v>24129.95</v>
      </c>
      <c r="H102" s="8">
        <f>E102-F102</f>
        <v>69954.09</v>
      </c>
    </row>
    <row r="103" spans="1:8">
      <c r="A103" s="13" t="s">
        <v>91</v>
      </c>
      <c r="B103" s="12" t="s">
        <v>90</v>
      </c>
      <c r="C103" s="8">
        <v>0</v>
      </c>
      <c r="D103" s="8">
        <v>454931.6</v>
      </c>
      <c r="E103" s="11">
        <f>C103+D103</f>
        <v>454931.6</v>
      </c>
      <c r="F103" s="8">
        <v>34695.08</v>
      </c>
      <c r="G103" s="8">
        <v>34695.08</v>
      </c>
      <c r="H103" s="8">
        <f>E103-F103</f>
        <v>420236.51999999996</v>
      </c>
    </row>
    <row r="104" spans="1:8">
      <c r="A104" s="13" t="s">
        <v>89</v>
      </c>
      <c r="B104" s="12" t="s">
        <v>88</v>
      </c>
      <c r="C104" s="8">
        <v>0</v>
      </c>
      <c r="D104" s="8">
        <v>6000</v>
      </c>
      <c r="E104" s="11">
        <f>C104+D104</f>
        <v>6000</v>
      </c>
      <c r="F104" s="8">
        <v>0</v>
      </c>
      <c r="G104" s="8">
        <v>0</v>
      </c>
      <c r="H104" s="8">
        <f>E104-F104</f>
        <v>6000</v>
      </c>
    </row>
    <row r="105" spans="1:8">
      <c r="A105" s="13" t="s">
        <v>87</v>
      </c>
      <c r="B105" s="12" t="s">
        <v>86</v>
      </c>
      <c r="C105" s="8">
        <v>0</v>
      </c>
      <c r="D105" s="8">
        <v>282999.99</v>
      </c>
      <c r="E105" s="11">
        <f>C105+D105</f>
        <v>282999.99</v>
      </c>
      <c r="F105" s="8">
        <v>152119.26</v>
      </c>
      <c r="G105" s="8">
        <v>152119.26</v>
      </c>
      <c r="H105" s="8">
        <f>E105-F105</f>
        <v>130880.72999999998</v>
      </c>
    </row>
    <row r="106" spans="1:8">
      <c r="A106" s="13" t="s">
        <v>85</v>
      </c>
      <c r="B106" s="12" t="s">
        <v>84</v>
      </c>
      <c r="C106" s="8">
        <v>0</v>
      </c>
      <c r="D106" s="8">
        <v>104737.9</v>
      </c>
      <c r="E106" s="11">
        <f>C106+D106</f>
        <v>104737.9</v>
      </c>
      <c r="F106" s="8">
        <v>49829.8</v>
      </c>
      <c r="G106" s="8">
        <v>49829.8</v>
      </c>
      <c r="H106" s="8">
        <f>E106-F106</f>
        <v>54908.099999999991</v>
      </c>
    </row>
    <row r="107" spans="1:8">
      <c r="A107" s="13" t="s">
        <v>83</v>
      </c>
      <c r="B107" s="12" t="s">
        <v>82</v>
      </c>
      <c r="C107" s="8">
        <v>0</v>
      </c>
      <c r="D107" s="8">
        <v>144080.35</v>
      </c>
      <c r="E107" s="11">
        <f>C107+D107</f>
        <v>144080.35</v>
      </c>
      <c r="F107" s="8">
        <v>118094.75</v>
      </c>
      <c r="G107" s="8">
        <v>103892.59</v>
      </c>
      <c r="H107" s="8">
        <f>E107-F107</f>
        <v>25985.600000000006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6321284.9800000004</v>
      </c>
      <c r="E118" s="5">
        <f>SUM(E119:E127)</f>
        <v>6321284.9800000004</v>
      </c>
      <c r="F118" s="5">
        <f>SUM(F119:F127)</f>
        <v>0</v>
      </c>
      <c r="G118" s="5">
        <f>SUM(G119:G127)</f>
        <v>0</v>
      </c>
      <c r="H118" s="5">
        <f>E118-F118</f>
        <v>6321284.9800000004</v>
      </c>
    </row>
    <row r="119" spans="1:8">
      <c r="A119" s="13" t="s">
        <v>63</v>
      </c>
      <c r="B119" s="12" t="s">
        <v>62</v>
      </c>
      <c r="C119" s="8">
        <v>0</v>
      </c>
      <c r="D119" s="8">
        <v>2071054.8</v>
      </c>
      <c r="E119" s="11">
        <f>C119+D119</f>
        <v>2071054.8</v>
      </c>
      <c r="F119" s="8">
        <v>0</v>
      </c>
      <c r="G119" s="8">
        <v>0</v>
      </c>
      <c r="H119" s="8">
        <f>E119-F119</f>
        <v>2071054.8</v>
      </c>
    </row>
    <row r="120" spans="1:8">
      <c r="A120" s="13" t="s">
        <v>61</v>
      </c>
      <c r="B120" s="12" t="s">
        <v>60</v>
      </c>
      <c r="C120" s="8"/>
      <c r="D120" s="8"/>
      <c r="E120" s="11">
        <f>C120+D120</f>
        <v>0</v>
      </c>
      <c r="F120" s="8"/>
      <c r="G120" s="8"/>
      <c r="H120" s="8">
        <f>E120-F120</f>
        <v>0</v>
      </c>
    </row>
    <row r="121" spans="1:8">
      <c r="A121" s="13" t="s">
        <v>59</v>
      </c>
      <c r="B121" s="12" t="s">
        <v>58</v>
      </c>
      <c r="C121" s="8"/>
      <c r="D121" s="8"/>
      <c r="E121" s="11">
        <f>C121+D121</f>
        <v>0</v>
      </c>
      <c r="F121" s="8"/>
      <c r="G121" s="8"/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>
        <v>0</v>
      </c>
      <c r="D124" s="8">
        <v>4105061.35</v>
      </c>
      <c r="E124" s="11">
        <f>C124+D124</f>
        <v>4105061.35</v>
      </c>
      <c r="F124" s="8">
        <v>0</v>
      </c>
      <c r="G124" s="8">
        <v>0</v>
      </c>
      <c r="H124" s="8">
        <f>E124-F124</f>
        <v>4105061.35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>
        <v>0</v>
      </c>
      <c r="D127" s="8">
        <v>145168.82999999999</v>
      </c>
      <c r="E127" s="11">
        <f>C127+D127</f>
        <v>145168.82999999999</v>
      </c>
      <c r="F127" s="8">
        <v>0</v>
      </c>
      <c r="G127" s="8">
        <v>0</v>
      </c>
      <c r="H127" s="8">
        <f>E127-F127</f>
        <v>145168.82999999999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14357674.34</v>
      </c>
      <c r="E128" s="5">
        <f>SUM(E129:E131)</f>
        <v>14357674.34</v>
      </c>
      <c r="F128" s="5">
        <f>SUM(F129:F131)</f>
        <v>934158.66</v>
      </c>
      <c r="G128" s="5">
        <f>SUM(G129:G131)</f>
        <v>934158.66</v>
      </c>
      <c r="H128" s="5">
        <f>E128-F128</f>
        <v>13423515.68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>
        <v>0</v>
      </c>
      <c r="D130" s="8">
        <v>14357674.34</v>
      </c>
      <c r="E130" s="11">
        <f>C130+D130</f>
        <v>14357674.34</v>
      </c>
      <c r="F130" s="8">
        <v>934158.66</v>
      </c>
      <c r="G130" s="8">
        <v>934158.66</v>
      </c>
      <c r="H130" s="8">
        <f>E130-F130</f>
        <v>13423515.68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16580725.419999998</v>
      </c>
      <c r="D154" s="5">
        <f>D4+D79</f>
        <v>122013566.88</v>
      </c>
      <c r="E154" s="5">
        <f>E4+E79</f>
        <v>138594292.29999998</v>
      </c>
      <c r="F154" s="5">
        <f>F4+F79</f>
        <v>31683492.780000001</v>
      </c>
      <c r="G154" s="5">
        <f>G4+G79</f>
        <v>31648272.780000001</v>
      </c>
      <c r="H154" s="5">
        <f>H4+H79</f>
        <v>106910799.52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0866141732283472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2018-07-06T15:46:16Z</dcterms:created>
  <dcterms:modified xsi:type="dcterms:W3CDTF">2018-07-06T15:47:10Z</dcterms:modified>
</cp:coreProperties>
</file>